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Mijn Drive\Linda\Aprivé\Documenten\Bestuur Stichting de Meule\Archief\"/>
    </mc:Choice>
  </mc:AlternateContent>
  <xr:revisionPtr revIDLastSave="0" documentId="8_{0C13C0AF-4F75-4EAD-BF0E-66438B27B4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s 2021" sheetId="1" r:id="rId1"/>
    <sheet name="SBL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9" i="2"/>
  <c r="G11" i="2" s="1"/>
  <c r="G43" i="1"/>
  <c r="E9" i="2"/>
  <c r="E11" i="2" s="1"/>
  <c r="G17" i="2"/>
  <c r="G21" i="2" s="1"/>
  <c r="G40" i="1"/>
  <c r="G29" i="1"/>
  <c r="G16" i="1"/>
  <c r="G21" i="1" s="1"/>
  <c r="E17" i="2"/>
  <c r="E40" i="1"/>
  <c r="E43" i="1" s="1"/>
  <c r="E29" i="1"/>
  <c r="E16" i="1"/>
  <c r="E21" i="1" s="1"/>
  <c r="E19" i="2" l="1"/>
  <c r="E21" i="2" s="1"/>
</calcChain>
</file>

<file path=xl/sharedStrings.xml><?xml version="1.0" encoding="utf-8"?>
<sst xmlns="http://schemas.openxmlformats.org/spreadsheetml/2006/main" count="47" uniqueCount="41">
  <si>
    <t>Activa</t>
  </si>
  <si>
    <t>€</t>
  </si>
  <si>
    <t>VASTE ACTIVA</t>
  </si>
  <si>
    <t>Materiele vaste activa</t>
  </si>
  <si>
    <t>Grond en gebouwen</t>
  </si>
  <si>
    <t>VLOTTENDE ACTIVA</t>
  </si>
  <si>
    <t>Vorderingen</t>
  </si>
  <si>
    <t>Belastingen</t>
  </si>
  <si>
    <t>Liquide middelen</t>
  </si>
  <si>
    <t>Totaal activa</t>
  </si>
  <si>
    <t>Passiva</t>
  </si>
  <si>
    <t>EIGEN VERMOGEN</t>
  </si>
  <si>
    <t>Stichtingskapitaal</t>
  </si>
  <si>
    <t>Overige reserve</t>
  </si>
  <si>
    <t>Exploitatiesaldo</t>
  </si>
  <si>
    <t>LANGLOPENDE SCHULDEN</t>
  </si>
  <si>
    <t>KORTLOPENDE SCHULDEN</t>
  </si>
  <si>
    <t>Crediteuren</t>
  </si>
  <si>
    <t>Overige schulden</t>
  </si>
  <si>
    <t>Totaal passiva</t>
  </si>
  <si>
    <t>Stichting De Meule van Wassens te Zuidwolde</t>
  </si>
  <si>
    <t>Overige vorderingen en overlopende activa</t>
  </si>
  <si>
    <t>Lening</t>
  </si>
  <si>
    <t>Huisvestingskosten</t>
  </si>
  <si>
    <t>Som der lasten</t>
  </si>
  <si>
    <t>Bedrijfsresultaat</t>
  </si>
  <si>
    <t>Rentelasten</t>
  </si>
  <si>
    <t>Subsidies en giften</t>
  </si>
  <si>
    <t>Promotie</t>
  </si>
  <si>
    <t>Kantoor</t>
  </si>
  <si>
    <t>Algemeen</t>
  </si>
  <si>
    <t>VOORZIENINGEN</t>
  </si>
  <si>
    <t>Groot onderhoud</t>
  </si>
  <si>
    <t>2020</t>
  </si>
  <si>
    <t>Netto-omzet</t>
  </si>
  <si>
    <t>Inkoopwaarde van de omset</t>
  </si>
  <si>
    <t>Brutomarge</t>
  </si>
  <si>
    <t>Brutobedrijfsresultaat</t>
  </si>
  <si>
    <t>STAAT VAN BATEN EN LASTEN OVER 2021</t>
  </si>
  <si>
    <t>2021</t>
  </si>
  <si>
    <t>BALANS PER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</si>
</sst>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center"/>
    </xf>
    <xf numFmtId="3" fontId="0" fillId="0" borderId="4" xfId="0" applyNumberForma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9" workbookViewId="0">
      <selection activeCell="R11" sqref="R11"/>
    </sheetView>
  </sheetViews>
  <sheetFormatPr defaultRowHeight="14.5" x14ac:dyDescent="0.35"/>
  <cols>
    <col min="4" max="4" width="15.7265625" customWidth="1"/>
    <col min="5" max="5" width="10.7265625" customWidth="1"/>
    <col min="6" max="6" width="1.7265625" customWidth="1"/>
    <col min="7" max="7" width="10.7265625" customWidth="1"/>
    <col min="8" max="8" width="1.7265625" customWidth="1"/>
  </cols>
  <sheetData>
    <row r="1" spans="1:8" x14ac:dyDescent="0.35">
      <c r="A1" s="1" t="s">
        <v>20</v>
      </c>
    </row>
    <row r="3" spans="1:8" x14ac:dyDescent="0.35">
      <c r="A3" s="1" t="s">
        <v>40</v>
      </c>
    </row>
    <row r="5" spans="1:8" x14ac:dyDescent="0.35">
      <c r="A5" s="1" t="s">
        <v>0</v>
      </c>
      <c r="E5" s="2">
        <v>44561</v>
      </c>
      <c r="G5" s="2">
        <v>44196</v>
      </c>
    </row>
    <row r="6" spans="1:8" x14ac:dyDescent="0.35">
      <c r="E6" s="3" t="s">
        <v>1</v>
      </c>
      <c r="G6" s="3" t="s">
        <v>1</v>
      </c>
    </row>
    <row r="7" spans="1:8" x14ac:dyDescent="0.35">
      <c r="A7" s="1" t="s">
        <v>2</v>
      </c>
      <c r="E7" s="4"/>
      <c r="F7" s="4"/>
      <c r="G7" s="4"/>
      <c r="H7" s="4"/>
    </row>
    <row r="8" spans="1:8" x14ac:dyDescent="0.35">
      <c r="A8" s="1" t="s">
        <v>3</v>
      </c>
      <c r="E8" s="4"/>
      <c r="F8" s="4"/>
      <c r="G8" s="4"/>
      <c r="H8" s="4"/>
    </row>
    <row r="9" spans="1:8" x14ac:dyDescent="0.35">
      <c r="A9" s="5" t="s">
        <v>4</v>
      </c>
      <c r="E9" s="4">
        <v>86205</v>
      </c>
      <c r="F9" s="4"/>
      <c r="G9" s="4">
        <v>46581</v>
      </c>
      <c r="H9" s="4"/>
    </row>
    <row r="10" spans="1:8" x14ac:dyDescent="0.35">
      <c r="E10" s="9"/>
      <c r="F10" s="4"/>
      <c r="G10" s="9"/>
      <c r="H10" s="4"/>
    </row>
    <row r="11" spans="1:8" x14ac:dyDescent="0.35">
      <c r="E11" s="4"/>
      <c r="F11" s="4"/>
      <c r="G11" s="4"/>
      <c r="H11" s="4"/>
    </row>
    <row r="12" spans="1:8" x14ac:dyDescent="0.35">
      <c r="A12" s="1" t="s">
        <v>5</v>
      </c>
      <c r="E12" s="4"/>
      <c r="F12" s="4"/>
      <c r="G12" s="4"/>
      <c r="H12" s="4"/>
    </row>
    <row r="13" spans="1:8" x14ac:dyDescent="0.35">
      <c r="A13" s="1" t="s">
        <v>6</v>
      </c>
      <c r="E13" s="4"/>
      <c r="F13" s="4"/>
      <c r="G13" s="4"/>
      <c r="H13" s="4"/>
    </row>
    <row r="14" spans="1:8" x14ac:dyDescent="0.35">
      <c r="A14" t="s">
        <v>7</v>
      </c>
      <c r="E14" s="4">
        <v>1527</v>
      </c>
      <c r="F14" s="4"/>
      <c r="G14" s="4">
        <v>2936</v>
      </c>
      <c r="H14" s="4"/>
    </row>
    <row r="15" spans="1:8" x14ac:dyDescent="0.35">
      <c r="A15" s="5" t="s">
        <v>21</v>
      </c>
      <c r="E15" s="6">
        <v>900</v>
      </c>
      <c r="F15" s="4"/>
      <c r="G15" s="6">
        <v>3582</v>
      </c>
      <c r="H15" s="4"/>
    </row>
    <row r="16" spans="1:8" x14ac:dyDescent="0.35">
      <c r="E16" s="7">
        <f>SUM(E14:E15)</f>
        <v>2427</v>
      </c>
      <c r="F16" s="4"/>
      <c r="G16" s="7">
        <f>SUM(G14:G15)</f>
        <v>6518</v>
      </c>
      <c r="H16" s="4"/>
    </row>
    <row r="17" spans="1:8" x14ac:dyDescent="0.35">
      <c r="E17" s="4"/>
      <c r="F17" s="4"/>
      <c r="G17" s="4"/>
      <c r="H17" s="4"/>
    </row>
    <row r="18" spans="1:8" x14ac:dyDescent="0.35">
      <c r="A18" s="1" t="s">
        <v>8</v>
      </c>
      <c r="E18" s="4">
        <v>12433</v>
      </c>
      <c r="F18" s="4"/>
      <c r="G18" s="4">
        <v>38285</v>
      </c>
      <c r="H18" s="4"/>
    </row>
    <row r="19" spans="1:8" x14ac:dyDescent="0.35">
      <c r="E19" s="4"/>
      <c r="F19" s="4"/>
      <c r="G19" s="4"/>
      <c r="H19" s="4"/>
    </row>
    <row r="20" spans="1:8" x14ac:dyDescent="0.35">
      <c r="E20" s="6"/>
      <c r="F20" s="4"/>
      <c r="G20" s="6"/>
      <c r="H20" s="4"/>
    </row>
    <row r="21" spans="1:8" ht="15" thickBot="1" x14ac:dyDescent="0.4">
      <c r="A21" s="1" t="s">
        <v>9</v>
      </c>
      <c r="E21" s="8">
        <f>SUM(E9+E16+E18)</f>
        <v>101065</v>
      </c>
      <c r="F21" s="4"/>
      <c r="G21" s="8">
        <f>SUM(G9+G16+G18)</f>
        <v>91384</v>
      </c>
      <c r="H21" s="4"/>
    </row>
    <row r="22" spans="1:8" ht="15" thickTop="1" x14ac:dyDescent="0.35">
      <c r="E22" s="4"/>
      <c r="F22" s="4"/>
      <c r="G22" s="4"/>
      <c r="H22" s="4"/>
    </row>
    <row r="24" spans="1:8" x14ac:dyDescent="0.35">
      <c r="A24" s="1" t="s">
        <v>10</v>
      </c>
      <c r="E24" s="2">
        <v>44561</v>
      </c>
      <c r="G24" s="2">
        <v>44196</v>
      </c>
    </row>
    <row r="25" spans="1:8" x14ac:dyDescent="0.35">
      <c r="E25" s="3" t="s">
        <v>1</v>
      </c>
      <c r="G25" s="3" t="s">
        <v>1</v>
      </c>
    </row>
    <row r="26" spans="1:8" x14ac:dyDescent="0.35">
      <c r="A26" s="1" t="s">
        <v>11</v>
      </c>
    </row>
    <row r="27" spans="1:8" x14ac:dyDescent="0.35">
      <c r="A27" t="s">
        <v>12</v>
      </c>
      <c r="E27" s="10"/>
      <c r="F27" s="4"/>
      <c r="G27" s="10"/>
      <c r="H27" s="4"/>
    </row>
    <row r="28" spans="1:8" x14ac:dyDescent="0.35">
      <c r="A28" t="s">
        <v>13</v>
      </c>
      <c r="E28" s="4">
        <v>36584</v>
      </c>
      <c r="F28" s="4"/>
      <c r="G28" s="4">
        <v>33479</v>
      </c>
      <c r="H28" s="4"/>
    </row>
    <row r="29" spans="1:8" x14ac:dyDescent="0.35">
      <c r="E29" s="7">
        <f>SUM(E27:E28)</f>
        <v>36584</v>
      </c>
      <c r="F29" s="4"/>
      <c r="G29" s="7">
        <f>SUM(G27:G28)</f>
        <v>33479</v>
      </c>
      <c r="H29" s="4"/>
    </row>
    <row r="30" spans="1:8" x14ac:dyDescent="0.35">
      <c r="E30" s="9"/>
      <c r="F30" s="4"/>
      <c r="G30" s="9"/>
      <c r="H30" s="4"/>
    </row>
    <row r="31" spans="1:8" x14ac:dyDescent="0.35">
      <c r="A31" s="1" t="s">
        <v>31</v>
      </c>
      <c r="E31" s="9"/>
      <c r="F31" s="4"/>
      <c r="G31" s="9"/>
      <c r="H31" s="4"/>
    </row>
    <row r="32" spans="1:8" x14ac:dyDescent="0.35">
      <c r="A32" t="s">
        <v>32</v>
      </c>
      <c r="E32" s="9">
        <v>21394</v>
      </c>
      <c r="F32" s="4"/>
      <c r="G32" s="9">
        <v>10697</v>
      </c>
      <c r="H32" s="4"/>
    </row>
    <row r="33" spans="1:8" x14ac:dyDescent="0.35">
      <c r="E33" s="9"/>
      <c r="F33" s="4"/>
      <c r="G33" s="9"/>
      <c r="H33" s="4"/>
    </row>
    <row r="34" spans="1:8" x14ac:dyDescent="0.35">
      <c r="A34" s="1" t="s">
        <v>15</v>
      </c>
      <c r="E34" s="4"/>
      <c r="F34" s="4"/>
      <c r="G34" s="4"/>
      <c r="H34" s="4"/>
    </row>
    <row r="35" spans="1:8" x14ac:dyDescent="0.35">
      <c r="A35" t="s">
        <v>22</v>
      </c>
      <c r="E35" s="4">
        <v>43000</v>
      </c>
      <c r="F35" s="4"/>
      <c r="G35" s="4">
        <v>47000</v>
      </c>
      <c r="H35" s="4"/>
    </row>
    <row r="36" spans="1:8" x14ac:dyDescent="0.35">
      <c r="E36" s="4"/>
      <c r="F36" s="4"/>
      <c r="G36" s="4"/>
      <c r="H36" s="4"/>
    </row>
    <row r="37" spans="1:8" x14ac:dyDescent="0.35">
      <c r="A37" s="1" t="s">
        <v>16</v>
      </c>
      <c r="E37" s="4"/>
      <c r="F37" s="4"/>
      <c r="G37" s="4"/>
      <c r="H37" s="4"/>
    </row>
    <row r="38" spans="1:8" x14ac:dyDescent="0.35">
      <c r="A38" t="s">
        <v>17</v>
      </c>
      <c r="E38" s="4">
        <v>87</v>
      </c>
      <c r="F38" s="4"/>
      <c r="G38" s="4">
        <v>208</v>
      </c>
      <c r="H38" s="4"/>
    </row>
    <row r="39" spans="1:8" x14ac:dyDescent="0.35">
      <c r="A39" t="s">
        <v>18</v>
      </c>
      <c r="E39" s="6">
        <v>0</v>
      </c>
      <c r="F39" s="4"/>
      <c r="G39" s="6">
        <v>0</v>
      </c>
      <c r="H39" s="4"/>
    </row>
    <row r="40" spans="1:8" x14ac:dyDescent="0.35">
      <c r="E40" s="7">
        <f>SUM(E38:E39)</f>
        <v>87</v>
      </c>
      <c r="F40" s="4"/>
      <c r="G40" s="7">
        <f>SUM(G38:G39)</f>
        <v>208</v>
      </c>
      <c r="H40" s="4"/>
    </row>
    <row r="41" spans="1:8" x14ac:dyDescent="0.35">
      <c r="E41" s="4"/>
      <c r="F41" s="4"/>
      <c r="G41" s="4"/>
      <c r="H41" s="4"/>
    </row>
    <row r="42" spans="1:8" x14ac:dyDescent="0.35">
      <c r="E42" s="6"/>
      <c r="F42" s="4"/>
      <c r="G42" s="6"/>
      <c r="H42" s="4"/>
    </row>
    <row r="43" spans="1:8" ht="15" thickBot="1" x14ac:dyDescent="0.4">
      <c r="A43" s="1" t="s">
        <v>19</v>
      </c>
      <c r="E43" s="8">
        <f>SUM(E29+E32+E35+E40)</f>
        <v>101065</v>
      </c>
      <c r="F43" s="4"/>
      <c r="G43" s="8">
        <f>SUM(G29+G32+G35+G40)</f>
        <v>91384</v>
      </c>
      <c r="H43" s="4"/>
    </row>
    <row r="44" spans="1:8" ht="15" thickTop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E21" sqref="E21"/>
    </sheetView>
  </sheetViews>
  <sheetFormatPr defaultRowHeight="14.5" x14ac:dyDescent="0.35"/>
  <cols>
    <col min="5" max="5" width="10.7265625" customWidth="1"/>
    <col min="6" max="6" width="1.7265625" customWidth="1"/>
    <col min="7" max="7" width="10.7265625" customWidth="1"/>
    <col min="8" max="8" width="1.7265625" customWidth="1"/>
  </cols>
  <sheetData>
    <row r="1" spans="1:8" x14ac:dyDescent="0.35">
      <c r="A1" s="1" t="s">
        <v>20</v>
      </c>
    </row>
    <row r="3" spans="1:8" x14ac:dyDescent="0.35">
      <c r="A3" s="1" t="s">
        <v>38</v>
      </c>
    </row>
    <row r="5" spans="1:8" x14ac:dyDescent="0.35">
      <c r="A5" s="1"/>
      <c r="E5" s="11" t="s">
        <v>39</v>
      </c>
      <c r="G5" s="11" t="s">
        <v>33</v>
      </c>
    </row>
    <row r="6" spans="1:8" x14ac:dyDescent="0.35">
      <c r="E6" s="3" t="s">
        <v>1</v>
      </c>
      <c r="G6" s="3" t="s">
        <v>1</v>
      </c>
    </row>
    <row r="7" spans="1:8" x14ac:dyDescent="0.35">
      <c r="A7" s="1" t="s">
        <v>34</v>
      </c>
      <c r="E7" s="4">
        <v>10850</v>
      </c>
      <c r="G7">
        <v>5048</v>
      </c>
    </row>
    <row r="8" spans="1:8" x14ac:dyDescent="0.35">
      <c r="A8" s="5" t="s">
        <v>35</v>
      </c>
      <c r="E8" s="6">
        <v>5928</v>
      </c>
      <c r="G8" s="13">
        <v>1555</v>
      </c>
    </row>
    <row r="9" spans="1:8" x14ac:dyDescent="0.35">
      <c r="A9" s="1" t="s">
        <v>36</v>
      </c>
      <c r="E9" s="9">
        <f>E7-E8</f>
        <v>4922</v>
      </c>
      <c r="G9" s="9">
        <f>G7-G8</f>
        <v>3493</v>
      </c>
    </row>
    <row r="10" spans="1:8" x14ac:dyDescent="0.35">
      <c r="A10" s="5" t="s">
        <v>27</v>
      </c>
      <c r="E10" s="6">
        <v>28426</v>
      </c>
      <c r="F10" s="4"/>
      <c r="G10" s="6">
        <v>28327</v>
      </c>
      <c r="H10" s="4"/>
    </row>
    <row r="11" spans="1:8" x14ac:dyDescent="0.35">
      <c r="A11" s="1" t="s">
        <v>37</v>
      </c>
      <c r="E11" s="12">
        <f>SUM(E9:E10)</f>
        <v>33348</v>
      </c>
      <c r="F11" s="4"/>
      <c r="G11" s="12">
        <f>SUM(G9:G10)</f>
        <v>31820</v>
      </c>
      <c r="H11" s="4"/>
    </row>
    <row r="12" spans="1:8" x14ac:dyDescent="0.35">
      <c r="E12" s="4"/>
      <c r="F12" s="4"/>
      <c r="G12" s="4"/>
      <c r="H12" s="4"/>
    </row>
    <row r="13" spans="1:8" x14ac:dyDescent="0.35">
      <c r="A13" t="s">
        <v>23</v>
      </c>
      <c r="E13" s="4">
        <v>17749</v>
      </c>
      <c r="F13" s="4"/>
      <c r="G13" s="4">
        <v>13292</v>
      </c>
      <c r="H13" s="4"/>
    </row>
    <row r="14" spans="1:8" x14ac:dyDescent="0.35">
      <c r="A14" t="s">
        <v>28</v>
      </c>
      <c r="E14" s="4">
        <v>6563</v>
      </c>
      <c r="F14" s="4"/>
      <c r="G14" s="4">
        <v>1767</v>
      </c>
      <c r="H14" s="4"/>
    </row>
    <row r="15" spans="1:8" x14ac:dyDescent="0.35">
      <c r="A15" t="s">
        <v>29</v>
      </c>
      <c r="E15" s="4">
        <v>5673</v>
      </c>
      <c r="F15" s="4"/>
      <c r="G15" s="4">
        <v>3205</v>
      </c>
      <c r="H15" s="4"/>
    </row>
    <row r="16" spans="1:8" x14ac:dyDescent="0.35">
      <c r="A16" t="s">
        <v>30</v>
      </c>
      <c r="E16" s="4">
        <v>267</v>
      </c>
      <c r="F16" s="4"/>
      <c r="G16" s="4">
        <v>-3837</v>
      </c>
      <c r="H16" s="4"/>
    </row>
    <row r="17" spans="1:8" x14ac:dyDescent="0.35">
      <c r="A17" s="1" t="s">
        <v>24</v>
      </c>
      <c r="E17" s="7">
        <f>SUM(E13:E16)</f>
        <v>30252</v>
      </c>
      <c r="F17" s="4"/>
      <c r="G17" s="7">
        <f>SUM(G13:G16)</f>
        <v>14427</v>
      </c>
      <c r="H17" s="4"/>
    </row>
    <row r="18" spans="1:8" x14ac:dyDescent="0.35">
      <c r="E18" s="6"/>
      <c r="F18" s="4"/>
      <c r="G18" s="6"/>
      <c r="H18" s="4"/>
    </row>
    <row r="19" spans="1:8" x14ac:dyDescent="0.35">
      <c r="A19" s="1" t="s">
        <v>25</v>
      </c>
      <c r="E19" s="4">
        <f>SUM(E11-E17)</f>
        <v>3096</v>
      </c>
      <c r="F19" s="4"/>
      <c r="G19" s="4">
        <f>SUM(G11-G17)</f>
        <v>17393</v>
      </c>
      <c r="H19" s="4"/>
    </row>
    <row r="20" spans="1:8" x14ac:dyDescent="0.35">
      <c r="A20" t="s">
        <v>26</v>
      </c>
      <c r="E20" s="6">
        <v>9</v>
      </c>
      <c r="F20" s="4"/>
      <c r="G20" s="6">
        <v>-210</v>
      </c>
      <c r="H20" s="4"/>
    </row>
    <row r="21" spans="1:8" ht="15" thickBot="1" x14ac:dyDescent="0.4">
      <c r="A21" s="1" t="s">
        <v>14</v>
      </c>
      <c r="E21" s="8">
        <f>SUM(E19:E20)</f>
        <v>3105</v>
      </c>
      <c r="F21" s="4"/>
      <c r="G21" s="8">
        <f>SUM(G19:G20)</f>
        <v>17183</v>
      </c>
      <c r="H21" s="4"/>
    </row>
    <row r="22" spans="1:8" ht="15" thickTop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31DD5144ECC249A1768A8739DF4679" ma:contentTypeVersion="14" ma:contentTypeDescription="Een nieuw document maken." ma:contentTypeScope="" ma:versionID="0f7dad06329c9b8c203497f58dbad1ff">
  <xsd:schema xmlns:xsd="http://www.w3.org/2001/XMLSchema" xmlns:xs="http://www.w3.org/2001/XMLSchema" xmlns:p="http://schemas.microsoft.com/office/2006/metadata/properties" xmlns:ns2="6acf800e-13fe-4b2b-9c4f-ee4f9cf85109" xmlns:ns3="886ae257-a763-48da-a519-1e64ee01d000" targetNamespace="http://schemas.microsoft.com/office/2006/metadata/properties" ma:root="true" ma:fieldsID="f0ce36aeac1e5d98624276a5478ba354" ns2:_="" ns3:_="">
    <xsd:import namespace="6acf800e-13fe-4b2b-9c4f-ee4f9cf85109"/>
    <xsd:import namespace="886ae257-a763-48da-a519-1e64ee01d0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800e-13fe-4b2b-9c4f-ee4f9cf85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8ad897a-7e56-4e52-8df6-8d5e9124e8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ae257-a763-48da-a519-1e64ee01d0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0433055-27f8-4d00-adf8-2097610a2948}" ma:internalName="TaxCatchAll" ma:showField="CatchAllData" ma:web="886ae257-a763-48da-a519-1e64ee01d0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6ae257-a763-48da-a519-1e64ee01d000" xsi:nil="true"/>
    <lcf76f155ced4ddcb4097134ff3c332f xmlns="6acf800e-13fe-4b2b-9c4f-ee4f9cf851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C14C7F-4946-4232-AB28-4EE91165E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800e-13fe-4b2b-9c4f-ee4f9cf85109"/>
    <ds:schemaRef ds:uri="886ae257-a763-48da-a519-1e64ee01d0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B8B55-10C5-48C6-A8C6-D947B6B16A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E1D950-178D-4646-9F0A-990AC3ED28D7}">
  <ds:schemaRefs>
    <ds:schemaRef ds:uri="http://purl.org/dc/dcmitype/"/>
    <ds:schemaRef ds:uri="http://purl.org/dc/elements/1.1/"/>
    <ds:schemaRef ds:uri="http://purl.org/dc/terms/"/>
    <ds:schemaRef ds:uri="886ae257-a763-48da-a519-1e64ee01d000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acf800e-13fe-4b2b-9c4f-ee4f9cf851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Balans 2021</vt:lpstr>
      <vt:lpstr>SBL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lauran Hazen</dc:creator>
  <cp:lastModifiedBy>Linda Zijlstra</cp:lastModifiedBy>
  <cp:lastPrinted>2020-10-09T14:12:03Z</cp:lastPrinted>
  <dcterms:created xsi:type="dcterms:W3CDTF">2020-10-09T13:54:33Z</dcterms:created>
  <dcterms:modified xsi:type="dcterms:W3CDTF">2022-12-04T11:54:57Z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0x010100B631DD5144ECC249A1768A8739DF4679</vt:lpwstr>
  </property>
  <property fmtid="{D5CDD505-2E9C-101B-9397-08002B2CF9AE}" pid="3" name="Order">
    <vt:r8>1907000</vt:r8>
  </property>
</Properties>
</file>